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iaclmes-my.sharepoint.com/personal/roberto_olmo_iaclm_es/Documents/Descargas/"/>
    </mc:Choice>
  </mc:AlternateContent>
  <xr:revisionPtr revIDLastSave="83" documentId="8_{9A9E707D-BA91-40FD-9368-79F7AB0C55E4}" xr6:coauthVersionLast="47" xr6:coauthVersionMax="47" xr10:uidLastSave="{2CA14647-B1D3-4B85-8A05-8C97A6727AFD}"/>
  <bookViews>
    <workbookView xWindow="-120" yWindow="-120" windowWidth="29040" windowHeight="15720" xr2:uid="{00000000-000D-0000-FFFF-FFFF00000000}"/>
  </bookViews>
  <sheets>
    <sheet name="DEPURACIÓ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F12" i="1"/>
  <c r="E11" i="1"/>
  <c r="H12" i="1"/>
  <c r="H10" i="1"/>
  <c r="I6" i="1"/>
  <c r="H6" i="1" s="1"/>
  <c r="H4" i="1"/>
  <c r="H2" i="1"/>
</calcChain>
</file>

<file path=xl/sharedStrings.xml><?xml version="1.0" encoding="utf-8"?>
<sst xmlns="http://schemas.openxmlformats.org/spreadsheetml/2006/main" count="56" uniqueCount="54">
  <si>
    <t>EXPEDIENTE</t>
  </si>
  <si>
    <t>NOMBRE DE LA OPERACIÓN</t>
  </si>
  <si>
    <t>ADJUDICATARIO</t>
  </si>
  <si>
    <t>DESCRIPCIÓN ADICIONAL.</t>
  </si>
  <si>
    <t>MUNICIPIOS BENEFICIADOS</t>
  </si>
  <si>
    <t xml:space="preserve">
OBRAS DE CONSTRUCCIÓN DE LA EDAR DE SIGÜENZA (GUADALAJARA)</t>
  </si>
  <si>
    <t>U.T.E. CHM OBRAS E INFRAESTRUCTURAS, S.A. - DECENNIAL, S.L. "UTE EDAR SIGÜENZA"</t>
  </si>
  <si>
    <t xml:space="preserve">
SERVICIOS DE DIRECCIÓN DE OBRA, COORDINACIÓN EN MATERIA DE SEGURIDAD Y SALUD Y VIGILANCIA DURANTE LA EJECUCIÓN DE LAS OBRAS DE CONSTRUCCIÓN Y DIRECCIÓN Y CONTROL DE LA EXPLOTACIÓN DE LA EDAR SIGÜENZA (GU) </t>
  </si>
  <si>
    <t>ACLM/00/SE/001/21 Lote 02</t>
  </si>
  <si>
    <t>Proyecta 79, S.L.</t>
  </si>
  <si>
    <t>ACLM/00/OB/006/21 Lote 03</t>
  </si>
  <si>
    <t>ACLM/00/OB/006/21 Lote 02</t>
  </si>
  <si>
    <t>OBRAS DE CONSTRUCCIÓN DE LA EDAR DE VILLANUEVA DE ALCARDETE (TOLEDO)</t>
  </si>
  <si>
    <t>SERVICIOS DE DIRECCIÓN DE OBRA, COORDINACIÓN EN MATERIA DE SEGURIDAD Y SALUD Y VIGILANCIA DURANTE LA EJECUCIÓN DE LAS OBRAS DE CONSTRUCCIÓN Y DIRECCIÓN Y CONTROL DE LA EXPLOTACIÓN DE LA EDAR VILLANUEVA DE ALCARDETE (TO).</t>
  </si>
  <si>
    <t>ACLM/00/SE/001/21 Lote 03</t>
  </si>
  <si>
    <t>FCC Aqualia S.A.</t>
  </si>
  <si>
    <t>Verasa Ingeniería, S.L.U.</t>
  </si>
  <si>
    <t>El objeto principal de la actuación es la contratación de las OBRAS DE CONSTRUCCIÓN Y PUESTA EN MARCHA DE LA ESTACIÓN DEPURADORA DE AGUAS RESIDUALES DE VILLANUEVA DE ALCARDETE (TOLEDO)para que sea posible la correcta depuración de las aguas del municipio dado los incumplimientos generados respecto a los valores definidos como límite en la Directiva 91/271/CEE.
Prueba de los incumplimientos graves del Municipio de Villanueva de Alcardete son las sanciones interpuestas por el Área de Calidad de las Aguas de la Confederación Hidrográfica del Tajo (CHT) al ayuntamiento por vertidos de aguas residuales a la masa de agua superficial “RÍO CIGÜELA” por daños al Dominio Público Hidráulico.</t>
  </si>
  <si>
    <t>El objeto principal de la actuación es la contratación de las OBRAS DE CONSTRUCCIÓN DE LA ESTACIÓN DEPURADORA DE AGUAS RESIDUALES DE LOS YÉBENES (TOLEDO) ACLM/00/OB/008/23 para que sea posible la correcta depuración de las aguas del municipio. Actualmente el municipio de Los Yébenes dispone de una EDAR que se encuentra obsoleta, lo que conlleva a que el tratamiento del agua residual sea insuficiente para cumplir con los valores límites de emisión marcados por la ”DIRECTIVA 91/271/CEE sobre el tratamiento de las aguas residuales urbanas”. Prueba de los incumplimientos graves del Municipio de Los Yébenes son las sanciones interpuestas por el Área de Calidad de las Aguas de la Confederación Hidrográfica del Tajo (CHT) al ayuntamiento por vertidos de aguas residuales a la masa de agua superficial “ARROYO NOGAL”  por daños al Dominio Público Hidráulico.</t>
  </si>
  <si>
    <t>SERVICIOS DE DIRECCIÓN DE OBRA, COORDINACIÓN EN MATERIA DE SEGURIDAD Y SALUD Y VIGILANCIA DURANTE LA EJECUCIÓN DE LAS OBRAS DE CONSTRUCCIÓN Y DIRECCIÓN Y CONTROL DE LA EXPLOTACIÓN DE LA EDAR DE LOS YÉBENES (TO)</t>
  </si>
  <si>
    <t>ACLM/00/SE/007/23</t>
  </si>
  <si>
    <t>OBRAS DE CONSTRUCCIÓN DE LA ESTACIÓN DEPURADORA DE AGUAS RESIDUALES DE LOS YÉBENES (TOLEDO)</t>
  </si>
  <si>
    <t>ACLM/00/OB/008/23</t>
  </si>
  <si>
    <t>UTE EIFFAGE INF., S.A.U-ENTORNO, OBRAS Y SERVICIOS, S.L.-EIFFAGE ENERGÍA, S.L.U.</t>
  </si>
  <si>
    <t>DEQUOSOL INGENIERIA, S.L</t>
  </si>
  <si>
    <t>LOS YÉBENES (TOLEDO)</t>
  </si>
  <si>
    <t>VILLANUEVA DE ALCARDETE (TOLEDO)</t>
  </si>
  <si>
    <t>SIGÜENZA (GUADALAJARA)</t>
  </si>
  <si>
    <t>El objeto principal de la actuación es la contratación de las OBRAS DE CONSTRUCCIÓN Y PUESTA EN MARCHA DE LA ESTACIÓN DEPURADORA DE AGUAS RESIDUALES DE SIGÜENZA (GUADALAJARA) para que sea posible la correcta depuración de las aguas del municipio.
Actualmente el municipio de Sigüenza dispone de una EDAR que se encuentra obsoleta, lo que conlleva a que el tratamiento del agua residual sea insuficiente para cumplir con los valores límites de emisión marcados por la ”DIRECTIVA 91/271/CEE sobre el tratamiento de las aguas residuales urbanas”. Prueba de esto es que el municipio de Sigüenza no dispone de Autorización de Vertidos que otorga, en este caso, la Confederación Hidrográfica del Tajo por no disponer de un tratamiento adecuado de las aguas residuales generadas en la localidad.</t>
  </si>
  <si>
    <t>SONSECA (TOLEDO)</t>
  </si>
  <si>
    <t>ACLM/00/OB/007/24</t>
  </si>
  <si>
    <t>ACLM/00/SE/006/24</t>
  </si>
  <si>
    <t>OBRAS DE CONSTRUCCIÓN Y PUESTA EN MARCHA DE LA ESTACIÓN DEPURADORA DE AGUAS RESIDUALES DE SONSECA (TOLEDO)</t>
  </si>
  <si>
    <t>SERVICIOS DE DIRECCIÓN DE OBRA, COORDINACIÓN EN MATERIA DE SEGURIDAD Y SALUD Y VIGILANCIA DURANTE LA EJECUCIÓN DE LAS OBRAS DE CONSTRUCCIÓN Y DIRECCIÓN Y CONTROL DE LAS EDARES DE SONSECA (TOLEDO) Y PEDRO MUÑOZ (CIUDAD REAL)</t>
  </si>
  <si>
    <t>PEDRO MUÑOZ (CIUDAD REAL)</t>
  </si>
  <si>
    <t>OBRAS DE CONSTRUCCIÓN Y PUESTA EN MARCHA DE LA ESTACIÓN DEPURADORA DE AGUAS RESIDUALES DE PEDRO MUÑOZ (CIUDAD REAL)</t>
  </si>
  <si>
    <t>El objeto principal de la actuación es la contratación de las OBRAS DE CONSTRUCCIÓN DE LA ESTACIÓN DEPURADORA DE AGUAS RESIDUALES DE SONSECA (TOLEDO) ACLM/00/OB/007/24 para que sea posible la correcta depuración de las aguas del municipio. El proyecto define las infraestructuras básicas de saneamiento y depuración en el municipio de Sonseca para cumplir la Directiva Comunitaria al respecto (91/271/CEE, de 21 de mayo de 1991, sobre tratamiento de las aguas residuales urbanas), y al fin de proteger el medioambiente y la calidad de las aguas.
Para la mejora de la eficiencia energética de la planta de tratamiento, se prevé la instalación de placas fotovoltaicas de forma que el consumo energético se reduzca en más de un 10%. En concreto la instalación proyectada se ha calculado para un autoabastecimiento de al menos el 20 %.</t>
  </si>
  <si>
    <t>IMPORTE ADJUDICACIÓN/LICITACIÓN</t>
  </si>
  <si>
    <t>LICITACIÓN</t>
  </si>
  <si>
    <t>El objeto principal de la actuación es la contratación de las OBRAS DE CONSTRUCCIÓN DE LA ESTACIÓN DEPURADORA DE AGUAS RESIDUALES DE PEDRO MUÑOZ (CIUDAD REAL) ACLM/00/OB/008/24 para que sea posible la correcta depuración de las aguas del municipio. El proyecto define las infraestructuras básicas de saneamiento y depuración en el municipio de Pedro Muñoz para cumplir la Directiva Comunitaria al respecto (91/271/CEE, de 21 de mayo de 1991, sobre tratamiento de las aguas residuales urbanas), y al fin de proteger el medioambiente y la calidad de las aguas.
Para la mejora de la eficiencia energética de la planta de tratamiento, se prevé la instalación de placas fotovoltaicas de forma que el consumo energético se reduzca en más de un 10%. En concreto la instalación proyectada se ha calculado para un autoabastecimiento de al menos el 20 %.</t>
  </si>
  <si>
    <t>ACLM/00/OB/008/24</t>
  </si>
  <si>
    <t>SAN CLEMENTE-EL PROVENCIO (CUENCA)</t>
  </si>
  <si>
    <t>COSTE TOTAL DE LA OPERACIÓN COFINANCIABLE *</t>
  </si>
  <si>
    <t>COSTE PÚBLICO SUBVENCIONABLE *</t>
  </si>
  <si>
    <t>COFINANCIACIÓN NACIONAL *</t>
  </si>
  <si>
    <t>AYUDA FEDER *</t>
  </si>
  <si>
    <t>* DATOS INCORPORADOS EN LA SOLICITUD FEDER.</t>
  </si>
  <si>
    <t>ACLM/00/OB/007/21</t>
  </si>
  <si>
    <t>OBRAS DE CONSTRUCCIÓN DE LA EDAR CONJUNTA DE SAN CLEMENTE-PROVENCIO (CUENCA)</t>
  </si>
  <si>
    <t>SERVICIOS DE DIRECCIÓN DE OBRA, COORDINACIÓN EN MATERIA DE SEGURIDAD Y SALUD Y VIGILANCIA DURANTE LA EJECUCUÓN DE LAS OBRAS DE CONSTRUCCIÓN Y DIRECCIÓN Y CONTROL DE LA EXPLOTACIÓN DE LA EDAR CONJUNTA DE SAN CLEMENTE - EL PROVENCIO (CUENCA)</t>
  </si>
  <si>
    <t>ACLM/00/SE/010/21</t>
  </si>
  <si>
    <t>PROYECTA 79 S.L</t>
  </si>
  <si>
    <t>CONSTRUCCIONES SARRIÓN, S.L.</t>
  </si>
  <si>
    <t>El objeto principal de la actuación es contratar las OBRAS DE CONSTRUCCIÓN DE LA ESTACIÓN DEPURADORA DE AGUAS RESIDUALES DE SAN CLEMENTE-EL PROVENCIO (CUENCA) para que se pueda depurar las aguas de ambos municipios.
Actualmente el tratamiento del agua residual resulta insuficiente para cumplir con los valores límites de emisión marcados por la” DIRECTIVA 91/271/CEE sobre el tratamiento de las aguas residuales urbanas”. Para dar solución a esta problemática se procede a la tramitación de las obras de construcción de una nueva EDAR en el municipio de San Clemente que prestará servicio a los municipios afectados.
Para la mejora de la eficiencia energética de la planta de tratamiento, se prevé la instalación de placas fotovoltaicas de forma que el consumo energético se reduzca en más de un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</si>
</sst>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 x14ac:knownFonts="1">
    <font>
      <sz val="11"/>
      <color theme="1"/>
      <name val="Calibri"/>
      <family val="2"/>
      <scheme val="minor"/>
    </font>
    <font>
      <sz val="11"/>
      <color theme="1"/>
      <name val="Calibri"/>
      <family val="2"/>
      <scheme val="minor"/>
    </font>
    <font>
      <sz val="11"/>
      <color rgb="FF444444"/>
      <name val="Aptos Narrow"/>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medium">
        <color indexed="64"/>
      </right>
      <top style="thick">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0" fillId="2" borderId="1" xfId="0" applyFill="1" applyBorder="1" applyAlignment="1">
      <alignment horizontal="center" vertical="center" wrapText="1"/>
    </xf>
    <xf numFmtId="4" fontId="0" fillId="2" borderId="1" xfId="0" applyNumberForma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vertical="center"/>
    </xf>
    <xf numFmtId="4" fontId="0" fillId="2" borderId="0" xfId="0" applyNumberFormat="1" applyFill="1" applyAlignment="1">
      <alignment horizontal="right" vertical="center"/>
    </xf>
    <xf numFmtId="0" fontId="0" fillId="2" borderId="0" xfId="0" applyFill="1" applyAlignment="1">
      <alignment horizontal="right" vertical="center"/>
    </xf>
    <xf numFmtId="0" fontId="0" fillId="2" borderId="2" xfId="0" applyFill="1" applyBorder="1" applyAlignment="1">
      <alignment horizontal="center" vertical="center" wrapText="1"/>
    </xf>
    <xf numFmtId="0" fontId="0" fillId="2" borderId="0" xfId="0" applyFill="1" applyAlignment="1">
      <alignment horizontal="left" vertical="center"/>
    </xf>
    <xf numFmtId="0" fontId="0" fillId="2" borderId="2" xfId="0" applyFill="1" applyBorder="1" applyAlignment="1">
      <alignment horizontal="center" vertical="center"/>
    </xf>
    <xf numFmtId="44" fontId="0" fillId="2" borderId="2" xfId="1" applyFont="1" applyFill="1" applyBorder="1" applyAlignment="1">
      <alignment horizontal="righ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0" fillId="2" borderId="2" xfId="0" applyFill="1" applyBorder="1" applyAlignment="1">
      <alignment horizontal="center" vertical="center"/>
    </xf>
    <xf numFmtId="44" fontId="0" fillId="2" borderId="2" xfId="1" applyFont="1" applyFill="1" applyBorder="1" applyAlignment="1">
      <alignment horizontal="center" vertical="center"/>
    </xf>
    <xf numFmtId="44" fontId="0" fillId="2" borderId="2" xfId="0" applyNumberFormat="1" applyFill="1" applyBorder="1" applyAlignment="1">
      <alignment horizontal="center" vertical="center"/>
    </xf>
    <xf numFmtId="0" fontId="0" fillId="2" borderId="2" xfId="0" applyFill="1" applyBorder="1" applyAlignment="1">
      <alignment horizontal="left"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44" fontId="0" fillId="2" borderId="3" xfId="1" applyFont="1" applyFill="1" applyBorder="1" applyAlignment="1">
      <alignment horizontal="center" vertical="center"/>
    </xf>
    <xf numFmtId="44" fontId="0" fillId="2" borderId="4" xfId="1" applyFont="1" applyFill="1" applyBorder="1" applyAlignment="1">
      <alignment horizontal="center"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7"/>
  <sheetViews>
    <sheetView tabSelected="1" topLeftCell="C1" zoomScale="85" zoomScaleNormal="85" workbookViewId="0">
      <pane ySplit="1" topLeftCell="A7" activePane="bottomLeft" state="frozen"/>
      <selection pane="bottomLeft" activeCell="C13" sqref="C13"/>
    </sheetView>
  </sheetViews>
  <sheetFormatPr baseColWidth="10" defaultColWidth="11.42578125" defaultRowHeight="15" x14ac:dyDescent="0.25"/>
  <cols>
    <col min="1" max="1" width="37.28515625" style="3" customWidth="1"/>
    <col min="2" max="2" width="29.28515625" style="3" customWidth="1"/>
    <col min="3" max="3" width="45.7109375" style="3" customWidth="1"/>
    <col min="4" max="4" width="37.28515625" style="3" customWidth="1"/>
    <col min="5" max="5" width="23.140625" style="3" bestFit="1" customWidth="1"/>
    <col min="6" max="6" width="17.28515625" style="5" customWidth="1"/>
    <col min="7" max="9" width="17.28515625" style="6" customWidth="1"/>
    <col min="10" max="10" width="132.5703125" style="8" customWidth="1"/>
    <col min="11" max="16384" width="11.42578125" style="4"/>
  </cols>
  <sheetData>
    <row r="1" spans="1:10" s="3" customFormat="1" ht="46.5" thickTop="1" thickBot="1" x14ac:dyDescent="0.3">
      <c r="A1" s="1" t="s">
        <v>4</v>
      </c>
      <c r="B1" s="1" t="s">
        <v>0</v>
      </c>
      <c r="C1" s="1" t="s">
        <v>1</v>
      </c>
      <c r="D1" s="1" t="s">
        <v>2</v>
      </c>
      <c r="E1" s="1" t="s">
        <v>37</v>
      </c>
      <c r="F1" s="2" t="s">
        <v>42</v>
      </c>
      <c r="G1" s="1" t="s">
        <v>43</v>
      </c>
      <c r="H1" s="1" t="s">
        <v>44</v>
      </c>
      <c r="I1" s="1" t="s">
        <v>45</v>
      </c>
      <c r="J1" s="1" t="s">
        <v>3</v>
      </c>
    </row>
    <row r="2" spans="1:10" ht="45.75" thickTop="1" x14ac:dyDescent="0.25">
      <c r="A2" s="13" t="s">
        <v>27</v>
      </c>
      <c r="B2" s="9" t="s">
        <v>11</v>
      </c>
      <c r="C2" s="7" t="s">
        <v>5</v>
      </c>
      <c r="D2" s="7" t="s">
        <v>6</v>
      </c>
      <c r="E2" s="10">
        <v>3565505.4</v>
      </c>
      <c r="F2" s="10">
        <v>4393766.22</v>
      </c>
      <c r="G2" s="14">
        <v>4613507.0999999996</v>
      </c>
      <c r="H2" s="15">
        <f>+G2-I2</f>
        <v>692026.05999999959</v>
      </c>
      <c r="I2" s="14">
        <v>3921481.04</v>
      </c>
      <c r="J2" s="16" t="s">
        <v>28</v>
      </c>
    </row>
    <row r="3" spans="1:10" ht="105" x14ac:dyDescent="0.25">
      <c r="A3" s="13"/>
      <c r="B3" s="9" t="s">
        <v>8</v>
      </c>
      <c r="C3" s="7" t="s">
        <v>7</v>
      </c>
      <c r="D3" s="9" t="s">
        <v>9</v>
      </c>
      <c r="E3" s="10">
        <v>268220.7</v>
      </c>
      <c r="F3" s="10">
        <v>219740.88</v>
      </c>
      <c r="G3" s="14"/>
      <c r="H3" s="13"/>
      <c r="I3" s="14"/>
      <c r="J3" s="16"/>
    </row>
    <row r="4" spans="1:10" ht="30" x14ac:dyDescent="0.25">
      <c r="A4" s="13" t="s">
        <v>26</v>
      </c>
      <c r="B4" s="9" t="s">
        <v>10</v>
      </c>
      <c r="C4" s="7" t="s">
        <v>12</v>
      </c>
      <c r="D4" s="7" t="s">
        <v>15</v>
      </c>
      <c r="E4" s="10">
        <v>3568674.5</v>
      </c>
      <c r="F4" s="10">
        <v>3738988.51</v>
      </c>
      <c r="G4" s="14">
        <v>3959056.52</v>
      </c>
      <c r="H4" s="15">
        <f>+G4-I4</f>
        <v>593858.48</v>
      </c>
      <c r="I4" s="14">
        <v>3365198.04</v>
      </c>
      <c r="J4" s="16" t="s">
        <v>17</v>
      </c>
    </row>
    <row r="5" spans="1:10" ht="90" x14ac:dyDescent="0.25">
      <c r="A5" s="13"/>
      <c r="B5" s="9" t="s">
        <v>14</v>
      </c>
      <c r="C5" s="7" t="s">
        <v>13</v>
      </c>
      <c r="D5" s="9" t="s">
        <v>16</v>
      </c>
      <c r="E5" s="10">
        <v>268220</v>
      </c>
      <c r="F5" s="10">
        <v>220068.01</v>
      </c>
      <c r="G5" s="14"/>
      <c r="H5" s="13"/>
      <c r="I5" s="14"/>
      <c r="J5" s="16"/>
    </row>
    <row r="6" spans="1:10" ht="45" x14ac:dyDescent="0.25">
      <c r="A6" s="13" t="s">
        <v>25</v>
      </c>
      <c r="B6" s="11" t="s">
        <v>22</v>
      </c>
      <c r="C6" s="7" t="s">
        <v>21</v>
      </c>
      <c r="D6" s="7" t="s">
        <v>23</v>
      </c>
      <c r="E6" s="10">
        <v>4827201.59</v>
      </c>
      <c r="F6" s="10">
        <v>4578257.7</v>
      </c>
      <c r="G6" s="14">
        <v>4771545.8899999997</v>
      </c>
      <c r="H6" s="15">
        <f>+G6-I6</f>
        <v>1729685.385125</v>
      </c>
      <c r="I6" s="14">
        <f>+G6*0.85*0.75</f>
        <v>3041860.5048749996</v>
      </c>
      <c r="J6" s="16" t="s">
        <v>18</v>
      </c>
    </row>
    <row r="7" spans="1:10" ht="126" customHeight="1" x14ac:dyDescent="0.25">
      <c r="A7" s="13"/>
      <c r="B7" s="9" t="s">
        <v>20</v>
      </c>
      <c r="C7" s="7" t="s">
        <v>19</v>
      </c>
      <c r="D7" s="7" t="s">
        <v>24</v>
      </c>
      <c r="E7" s="10">
        <v>258166.72</v>
      </c>
      <c r="F7" s="10">
        <v>193288.19</v>
      </c>
      <c r="G7" s="14"/>
      <c r="H7" s="13"/>
      <c r="I7" s="14"/>
      <c r="J7" s="16"/>
    </row>
    <row r="8" spans="1:10" ht="30" x14ac:dyDescent="0.25">
      <c r="A8" s="17" t="s">
        <v>41</v>
      </c>
      <c r="B8" s="9" t="s">
        <v>47</v>
      </c>
      <c r="C8" s="7" t="s">
        <v>48</v>
      </c>
      <c r="D8" s="7" t="s">
        <v>52</v>
      </c>
      <c r="E8" s="10">
        <v>6521900</v>
      </c>
      <c r="F8" s="10">
        <v>6812647.7599999998</v>
      </c>
      <c r="G8" s="21">
        <v>6984544.4800000004</v>
      </c>
      <c r="H8" s="15">
        <f>+G8-I8</f>
        <v>1938211.0900000008</v>
      </c>
      <c r="I8" s="21">
        <v>5046333.3899999997</v>
      </c>
      <c r="J8" s="19" t="s">
        <v>53</v>
      </c>
    </row>
    <row r="9" spans="1:10" ht="105" x14ac:dyDescent="0.25">
      <c r="A9" s="18"/>
      <c r="B9" s="9" t="s">
        <v>50</v>
      </c>
      <c r="C9" s="7" t="s">
        <v>49</v>
      </c>
      <c r="D9" s="7" t="s">
        <v>51</v>
      </c>
      <c r="E9" s="10">
        <v>235950</v>
      </c>
      <c r="F9" s="10">
        <v>171896.71</v>
      </c>
      <c r="G9" s="22"/>
      <c r="H9" s="13"/>
      <c r="I9" s="22"/>
      <c r="J9" s="20"/>
    </row>
    <row r="10" spans="1:10" ht="45" x14ac:dyDescent="0.25">
      <c r="A10" s="13" t="s">
        <v>29</v>
      </c>
      <c r="B10" s="11" t="s">
        <v>30</v>
      </c>
      <c r="C10" s="7" t="s">
        <v>32</v>
      </c>
      <c r="D10" s="7" t="s">
        <v>38</v>
      </c>
      <c r="E10" s="10">
        <v>9572112.4800000004</v>
      </c>
      <c r="F10" s="10">
        <v>9194560.0899999999</v>
      </c>
      <c r="G10" s="14">
        <v>9380961.4700000007</v>
      </c>
      <c r="H10" s="15">
        <f>+G10-I10</f>
        <v>3400598.5300000003</v>
      </c>
      <c r="I10" s="14">
        <v>5980362.9400000004</v>
      </c>
      <c r="J10" s="23" t="s">
        <v>36</v>
      </c>
    </row>
    <row r="11" spans="1:10" ht="126" customHeight="1" x14ac:dyDescent="0.25">
      <c r="A11" s="13"/>
      <c r="B11" s="17" t="s">
        <v>31</v>
      </c>
      <c r="C11" s="19" t="s">
        <v>33</v>
      </c>
      <c r="D11" s="19" t="s">
        <v>38</v>
      </c>
      <c r="E11" s="21">
        <f>204502.38*2</f>
        <v>409004.76</v>
      </c>
      <c r="F11" s="10">
        <v>186401.38</v>
      </c>
      <c r="G11" s="14"/>
      <c r="H11" s="13"/>
      <c r="I11" s="14"/>
      <c r="J11" s="24"/>
    </row>
    <row r="12" spans="1:10" ht="45" customHeight="1" x14ac:dyDescent="0.25">
      <c r="A12" s="13" t="s">
        <v>34</v>
      </c>
      <c r="B12" s="18"/>
      <c r="C12" s="20"/>
      <c r="D12" s="20"/>
      <c r="E12" s="22"/>
      <c r="F12" s="10">
        <f>+F11</f>
        <v>186401.38</v>
      </c>
      <c r="G12" s="14">
        <v>10026194.890000001</v>
      </c>
      <c r="H12" s="15">
        <f>+G12-I12</f>
        <v>3634495.6500000004</v>
      </c>
      <c r="I12" s="14">
        <v>6391699.2400000002</v>
      </c>
      <c r="J12" s="16" t="s">
        <v>39</v>
      </c>
    </row>
    <row r="13" spans="1:10" ht="126" customHeight="1" x14ac:dyDescent="0.25">
      <c r="A13" s="13"/>
      <c r="B13" s="12" t="s">
        <v>40</v>
      </c>
      <c r="C13" s="7" t="s">
        <v>35</v>
      </c>
      <c r="D13" s="7" t="s">
        <v>38</v>
      </c>
      <c r="E13" s="10">
        <v>10123994.880000001</v>
      </c>
      <c r="F13" s="10">
        <v>9839793.5</v>
      </c>
      <c r="G13" s="14"/>
      <c r="H13" s="13"/>
      <c r="I13" s="14"/>
      <c r="J13" s="16"/>
    </row>
    <row r="17" spans="1:1" x14ac:dyDescent="0.25">
      <c r="A17" s="8" t="s">
        <v>46</v>
      </c>
    </row>
  </sheetData>
  <mergeCells count="34">
    <mergeCell ref="A8:A9"/>
    <mergeCell ref="J8:J9"/>
    <mergeCell ref="I8:I9"/>
    <mergeCell ref="H8:H9"/>
    <mergeCell ref="G8:G9"/>
    <mergeCell ref="A12:A13"/>
    <mergeCell ref="G12:G13"/>
    <mergeCell ref="H12:H13"/>
    <mergeCell ref="I12:I13"/>
    <mergeCell ref="J12:J13"/>
    <mergeCell ref="B11:B12"/>
    <mergeCell ref="C11:C12"/>
    <mergeCell ref="D11:D12"/>
    <mergeCell ref="E11:E12"/>
    <mergeCell ref="A10:A11"/>
    <mergeCell ref="G10:G11"/>
    <mergeCell ref="H10:H11"/>
    <mergeCell ref="I10:I11"/>
    <mergeCell ref="J10:J11"/>
    <mergeCell ref="A6:A7"/>
    <mergeCell ref="G6:G7"/>
    <mergeCell ref="H6:H7"/>
    <mergeCell ref="I6:I7"/>
    <mergeCell ref="J6:J7"/>
    <mergeCell ref="A2:A3"/>
    <mergeCell ref="J2:J3"/>
    <mergeCell ref="G2:G3"/>
    <mergeCell ref="H2:H3"/>
    <mergeCell ref="I2:I3"/>
    <mergeCell ref="A4:A5"/>
    <mergeCell ref="G4:G5"/>
    <mergeCell ref="H4:H5"/>
    <mergeCell ref="I4:I5"/>
    <mergeCell ref="J4:J5"/>
  </mergeCells>
  <pageMargins left="0.70866141732283472" right="0.70866141732283472" top="0.74803149606299213" bottom="0.74803149606299213" header="0.31496062992125984" footer="0.31496062992125984"/>
  <pageSetup paperSize="9" scale="2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DEPURACIÓN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Ángel Sánchez-Mayoral</dc:creator>
  <cp:keywords/>
  <dc:description/>
  <cp:lastModifiedBy>Roberto Olmo Arroyo</cp:lastModifiedBy>
  <cp:revision/>
  <dcterms:created xsi:type="dcterms:W3CDTF">2018-02-12T07:47:38Z</dcterms:created>
  <dcterms:modified xsi:type="dcterms:W3CDTF">2025-03-04T10:51:43Z</dcterms:modified>
  <cp:category/>
  <cp:contentStatus/>
</cp:coreProperties>
</file>